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70" windowHeight="119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<sst xmlns="http://schemas.openxmlformats.org/spreadsheetml/2006/main" count="39" uniqueCount="36">
  <si>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Отчет № 5.1. 02.08.2012 14:27:37</t>
  </si>
  <si>
    <t>СВЕДЕНИЯ
 о доходах за 2011 год и об имуществе кандидатов (на основании данных, представленных кандидатом)</t>
  </si>
  <si>
    <t>Досрочные выборы Главы Карабихского сельского поселения Ярославского муниципального района Ярославской области</t>
  </si>
  <si>
    <t>(наименование избирательной кампании)</t>
  </si>
  <si>
    <t/>
  </si>
  <si>
    <t>Если в предоставленных сведениях нет данных по реквизиту, то в отчете в cответствующей позиции выводится "н/д", если у кандидата не было никакого дохода в течение соответствующего периода, кандидат не имеет недвижимого имущества, транспортных средств, принадлежащих ему на праве собственности, счетов в банках, акций, иного участия в коммерческих организациях и (или) ценных бумаг, в соответствующих графах выводится значение "нет".</t>
  </si>
  <si>
    <t>По состоянию на 02.08.2012</t>
  </si>
  <si>
    <t>№
п/п</t>
  </si>
  <si>
    <t>Фамилия, имя, отчество, место рождения, адрес основной</t>
  </si>
  <si>
    <t>Доходы</t>
  </si>
  <si>
    <t>Имущество</t>
  </si>
  <si>
    <t>Вид дохода, источник выплаты дохода, пояснение, примечание; сумма (руб.);</t>
  </si>
  <si>
    <t>Недвижимое имущество</t>
  </si>
  <si>
    <t>Транспортные средства</t>
  </si>
  <si>
    <t>Денежные средства, находящиеся на счетах в банках</t>
  </si>
  <si>
    <t>Акции и иное участие в коммерческих организациях</t>
  </si>
  <si>
    <t>Иные ценные бумаги</t>
  </si>
  <si>
    <t>Земельные участки</t>
  </si>
  <si>
    <t>Жилые дома</t>
  </si>
  <si>
    <t>Квартиры</t>
  </si>
  <si>
    <t>Дачи</t>
  </si>
  <si>
    <t>Гаражи</t>
  </si>
  <si>
    <t>Иное недвижимое имущество</t>
  </si>
  <si>
    <t>Вид, марка, модель, вид собственности, доля, наименование субъекта рф, адрес основной, год выпуска, примечание</t>
  </si>
  <si>
    <t>Наименование и адрес банка, номер счета, вид счёта, дата открытия, уточнение, остаток счета (руб.), примечание</t>
  </si>
  <si>
    <t>Наименование и организационно-правовая форма организации, уставный капитал, место нахождения организации (адрес), доля участия (%), основание участия, уточнение основания, параметры договора, примечание</t>
  </si>
  <si>
    <t>Вид ценной бумаги, лицо выпустившее ценную бумагу, общая стоимость (руб.), примечание</t>
  </si>
  <si>
    <t>Место нахождения (адрес),  вид земельного участка, общая площадь (кв. м.), вид собственности, доля, примечание</t>
  </si>
  <si>
    <t>Место нахождения (адрес), общая площадь (кв. м.), вид собственности, доля, примечание</t>
  </si>
  <si>
    <t>наименование, место нахождения (адрес),  вид недвижимости, общая площадь (кв. м.), вид собственности, доля, примечание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</si>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</sst>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 quotePrefix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25.75390625" style="0" customWidth="1"/>
    <col min="3" max="9" width="16.125" style="0" customWidth="1"/>
    <col min="10" max="13" width="14.125" style="0" customWidth="1"/>
    <col min="14" max="14" width="9.125" style="0" customWidth="1"/>
  </cols>
  <sheetData>
    <row r="1" ht="12.75" customHeight="1">
      <c r="M1" s="1" t="s">
        <v>0</v>
      </c>
    </row>
    <row r="2" spans="1:13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48" customHeight="1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2.75">
      <c r="M7" s="7" t="s">
        <v>6</v>
      </c>
    </row>
    <row r="8" spans="1:13" ht="12.75">
      <c r="A8" s="8" t="s">
        <v>7</v>
      </c>
      <c r="B8" s="8" t="s">
        <v>8</v>
      </c>
      <c r="C8" s="11" t="s">
        <v>9</v>
      </c>
      <c r="D8" s="12" t="s">
        <v>10</v>
      </c>
      <c r="E8" s="13"/>
      <c r="F8" s="13"/>
      <c r="G8" s="13"/>
      <c r="H8" s="13"/>
      <c r="I8" s="13"/>
      <c r="J8" s="13"/>
      <c r="K8" s="13"/>
      <c r="L8" s="13"/>
      <c r="M8" s="14"/>
    </row>
    <row r="9" spans="1:14" ht="45">
      <c r="A9" s="9"/>
      <c r="B9" s="9"/>
      <c r="C9" s="8" t="s">
        <v>11</v>
      </c>
      <c r="D9" s="12" t="s">
        <v>12</v>
      </c>
      <c r="E9" s="13"/>
      <c r="F9" s="13"/>
      <c r="G9" s="13"/>
      <c r="H9" s="13"/>
      <c r="I9" s="14"/>
      <c r="J9" s="11" t="s">
        <v>13</v>
      </c>
      <c r="K9" s="11" t="s">
        <v>14</v>
      </c>
      <c r="L9" s="11" t="s">
        <v>15</v>
      </c>
      <c r="M9" s="11" t="s">
        <v>16</v>
      </c>
      <c r="N9" s="6"/>
    </row>
    <row r="10" spans="1:14" ht="22.5">
      <c r="A10" s="9"/>
      <c r="B10" s="9"/>
      <c r="C10" s="9"/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8" t="s">
        <v>23</v>
      </c>
      <c r="K10" s="8" t="s">
        <v>24</v>
      </c>
      <c r="L10" s="8" t="s">
        <v>25</v>
      </c>
      <c r="M10" s="8" t="s">
        <v>26</v>
      </c>
      <c r="N10" s="6"/>
    </row>
    <row r="11" spans="1:13" ht="90">
      <c r="A11" s="10"/>
      <c r="B11" s="10"/>
      <c r="C11" s="10"/>
      <c r="D11" s="11" t="s">
        <v>27</v>
      </c>
      <c r="E11" s="11" t="s">
        <v>28</v>
      </c>
      <c r="F11" s="11" t="s">
        <v>28</v>
      </c>
      <c r="G11" s="11" t="s">
        <v>28</v>
      </c>
      <c r="H11" s="11" t="s">
        <v>28</v>
      </c>
      <c r="I11" s="11" t="s">
        <v>29</v>
      </c>
      <c r="J11" s="10"/>
      <c r="K11" s="10"/>
      <c r="L11" s="10"/>
      <c r="M11" s="10"/>
    </row>
    <row r="12" spans="1:13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</row>
    <row r="13" spans="1:13" ht="216.75">
      <c r="A13" s="16" t="s">
        <v>30</v>
      </c>
      <c r="B13" s="17" t="str">
        <f>"Абрамычев Михаил Александрович, Ярославская область, Ярославский район, Дорожный дом. 250 км., Ярославская область, Ярославский район п. Дубки"</f>
        <v>Абрамычев Михаил Александрович, Ярославская область, Ярославский район, Дорожный дом. 250 км., Ярославская область, Ярославский район п. Дубки</v>
      </c>
      <c r="C13" s="17" t="str">
        <f>"продажа имущества, автомобиль, н/д, н/д; прочее, Карабихское сельское поселение, н/д, н/д; доход от трудовой деятельности(зарплата), Московское представительство ОАО ""Гедеон Рихтер""(Венгрия), н/д, н/д; 1004903.24 руб."</f>
        <v>продажа имущества, автомобиль, н/д, н/д; прочее, Карабихское сельское поселение, н/д, н/д; доход от трудовой деятельности(зарплата), Московское представительство ОАО "Гедеон Рихтер"(Венгрия), н/д, н/д; 1004903.24 руб.</v>
      </c>
      <c r="D13" s="17" t="str">
        <f>"Ярославская область, Ярославская область, Тутаевский район, приусадебный, 1000 кв.м., н/д, н/д, н/д"</f>
        <v>Ярославская область, Ярославская область, Тутаевский район, приусадебный, 1000 кв.м., н/д, н/д, н/д</v>
      </c>
      <c r="E13" s="17" t="str">
        <f>"нет"</f>
        <v>нет</v>
      </c>
      <c r="F13" s="17" t="str">
        <f>"Ярославская область, Ярославская область, Ярославский район , п. Дубки, 46.3 кв.м., н/д, н/д, 1/2 доли"</f>
        <v>Ярославская область, Ярославская область, Ярославский район , п. Дубки, 46.3 кв.м., н/д, н/д, 1/2 доли</v>
      </c>
      <c r="G13" s="17" t="str">
        <f>"нет"</f>
        <v>нет</v>
      </c>
      <c r="H13" s="17" t="str">
        <f>"нет"</f>
        <v>нет</v>
      </c>
      <c r="I13" s="17" t="str">
        <f>"нет"</f>
        <v>нет</v>
      </c>
      <c r="J13" s="17" t="str">
        <f>"автомобиль легковой, HAIMA 219300, н/д, н/д, н/д, н/д, год выпуска 2011, н/д"</f>
        <v>автомобиль легковой, HAIMA 219300, н/д, н/д, н/д, н/д, год выпуска 2011, н/д</v>
      </c>
      <c r="K13" s="17" t="str">
        <f>"нет"</f>
        <v>нет</v>
      </c>
      <c r="L13" s="17" t="str">
        <f>"Тезаурус"", н/д, Ярославская область, Ярославская область, Ярославский район п. Дубки, участие 50, н/д, н/д, н/д, н/д, н/д, н/д"</f>
        <v>Тезаурус", н/д, Ярославская область, Ярославская область, Ярославский район п. Дубки, участие 50, н/д, н/д, н/д, н/д, н/д, н/д</v>
      </c>
      <c r="M13" s="17" t="str">
        <f>"нет"</f>
        <v>нет</v>
      </c>
    </row>
    <row r="14" spans="1:13" ht="76.5">
      <c r="A14" s="16" t="s">
        <v>31</v>
      </c>
      <c r="B14" s="17" t="str">
        <f>"Веретенников Виталий Борисович, Казахстан, Южно-Казахстанская обл. Ленинский район, Ярославская область г. Ярославль"</f>
        <v>Веретенников Виталий Борисович, Казахстан, Южно-Казахстанская обл. Ленинский район, Ярославская область г. Ярославль</v>
      </c>
      <c r="C14" s="17" t="str">
        <f>"доход от трудовой деятельности(зарплата), ЗАО ""ЯРУ ЖКХ"", н/д, н/д; 252000 руб."</f>
        <v>доход от трудовой деятельности(зарплата), ЗАО "ЯРУ ЖКХ", н/д, н/д; 252000 руб.</v>
      </c>
      <c r="D14" s="17" t="str">
        <f>"нет"</f>
        <v>нет</v>
      </c>
      <c r="E14" s="17" t="str">
        <f>"нет"</f>
        <v>нет</v>
      </c>
      <c r="F14" s="17" t="str">
        <f>"нет"</f>
        <v>нет</v>
      </c>
      <c r="G14" s="17" t="str">
        <f>"нет"</f>
        <v>нет</v>
      </c>
      <c r="H14" s="17" t="str">
        <f>"нет"</f>
        <v>нет</v>
      </c>
      <c r="I14" s="17" t="str">
        <f>"нет"</f>
        <v>нет</v>
      </c>
      <c r="J14" s="17" t="str">
        <f>"нет"</f>
        <v>нет</v>
      </c>
      <c r="K14" s="17" t="str">
        <f>"нет"</f>
        <v>нет</v>
      </c>
      <c r="L14" s="17" t="str">
        <f>"нет"</f>
        <v>нет</v>
      </c>
      <c r="M14" s="17" t="str">
        <f>"нет"</f>
        <v>нет</v>
      </c>
    </row>
    <row r="15" spans="1:13" ht="280.5">
      <c r="A15" s="16" t="s">
        <v>32</v>
      </c>
      <c r="B15" s="17" t="str">
        <f>"Шибаев Евгений Викторович, Ярославская область, Ярославский район, д. Подолино, Ярославская область, Ярославский район, п. Нагорный"</f>
        <v>Шибаев Евгений Викторович, Ярославская область, Ярославский район, д. Подолино, Ярославская область, Ярославский район, п. Нагорный</v>
      </c>
      <c r="C15" s="17" t="str">
        <f>"доход от трудовой деятельности(зарплата), Администрация Карабихского сельского поселения ЯМР ЯО, н/д, н/д; 78000 руб."</f>
        <v>доход от трудовой деятельности(зарплата), Администрация Карабихского сельского поселения ЯМР ЯО, н/д, н/д; 78000 руб.</v>
      </c>
      <c r="D15" s="17" t="str">
        <f>"Ярославская область, Ярославская область, Ярославский район п. Нагорный, приусадебный, 900 кв.м., н/д, н/д, н/д; Ярославская область, Ярославская область, Ярославский район, д. Бурмосово, другой вид земельного участка, 2135 кв.м., н/д, н/д, н/д"</f>
        <v>Ярославская область, Ярославская область, Ярославский район п. Нагорный, приусадебный, 900 кв.м., н/д, н/д, н/д; Ярославская область, Ярославская область, Ярославский район, д. Бурмосово, другой вид земельного участка, 2135 кв.м., н/д, н/д, н/д</v>
      </c>
      <c r="E15" s="17" t="str">
        <f>"Ярославская область, Ярославская область, Ярославский район д. Бурмосово, 56.5 кв.м., н/д, н/д, н/д"</f>
        <v>Ярославская область, Ярославская область, Ярославский район д. Бурмосово, 56.5 кв.м., н/д, н/д, н/д</v>
      </c>
      <c r="F15" s="17" t="str">
        <f>"Ярославская область, Ярославская область, Ярославский район п. Нагорный, 118.9 кв.м., н/д, н/д, 1/3 доли"</f>
        <v>Ярославская область, Ярославская область, Ярославский район п. Нагорный, 118.9 кв.м., н/д, н/д, 1/3 доли</v>
      </c>
      <c r="G15" s="17" t="str">
        <f>"нет"</f>
        <v>нет</v>
      </c>
      <c r="H15" s="17" t="str">
        <f>"нет"</f>
        <v>нет</v>
      </c>
      <c r="I15" s="17" t="str">
        <f>"нет"</f>
        <v>нет</v>
      </c>
      <c r="J15" s="17" t="str">
        <f>"автомобиль легковой, Газель, н/д, н/д, н/д, н/д, год выпуска 2005, н/д; автомобиль легковой, Тайота Лэнд крузер 150, н/д, н/д, н/д, н/д, год выпуска 2011, н/д; автомобиль легковой, Тайота Лэнд крузер 90, н/д, н/д, н/д, н/д, год выпуска 1998, н/д"</f>
        <v>автомобиль легковой, Газель, н/д, н/д, н/д, н/д, год выпуска 2005, н/д; автомобиль легковой, Тайота Лэнд крузер 150, н/д, н/д, н/д, н/д, год выпуска 2011, н/д; автомобиль легковой, Тайота Лэнд крузер 90, н/д, н/д, н/д, н/д, год выпуска 1998, н/д</v>
      </c>
      <c r="K15" s="17" t="str">
        <f>"нет"</f>
        <v>нет</v>
      </c>
      <c r="L15" s="17" t="str">
        <f>"ООО ""Бурмосово"", н/д, Ярославская область, Ярославская область, Ярославский район д. Бегоулево, участие 90, н/д, н/д, н/д, н/д, н/д, н/д"</f>
        <v>ООО "Бурмосово", н/д, Ярославская область, Ярославская область, Ярославский район д. Бегоулево, участие 90, н/д, н/д, н/д, н/д, н/д, н/д</v>
      </c>
      <c r="M15" s="17" t="str">
        <f>"нет"</f>
        <v>нет</v>
      </c>
    </row>
    <row r="16" spans="1:13" ht="165.75">
      <c r="A16" s="16" t="s">
        <v>33</v>
      </c>
      <c r="B16" s="17" t="str">
        <f>"Шиманская Татьяна Николаевна, Куйбышевская область, Волжский район, с. Курумач, Ярославская область, Ярославский район, д. Кормилицино"</f>
        <v>Шиманская Татьяна Николаевна, Куйбышевская область, Волжский район, с. Курумач, Ярославская область, Ярославский район, д. Кормилицино</v>
      </c>
      <c r="C16" s="17" t="str">
        <f>"доход от трудовой деятельности(зарплата), ООО ""Забота о жизни"", н/д, н/д; 148000 руб."</f>
        <v>доход от трудовой деятельности(зарплата), ООО "Забота о жизни", н/д, н/д; 148000 руб.</v>
      </c>
      <c r="D16" s="17" t="str">
        <f>"Ярославская область, Ярославская область, Ярославский район, д. Кормилицино, под индивидуальное жилищное строительство, 1025 кв.м., н/д, н/д, н/д"</f>
        <v>Ярославская область, Ярославская область, Ярославский район, д. Кормилицино, под индивидуальное жилищное строительство, 1025 кв.м., н/д, н/д, н/д</v>
      </c>
      <c r="E16" s="17" t="str">
        <f>"Ярославская область, Ярославская область, Ярославский район, д. Кормилицино, 51 кв.м., н/д, н/д, доля собственности 30/63"</f>
        <v>Ярославская область, Ярославская область, Ярославский район, д. Кормилицино, 51 кв.м., н/д, н/д, доля собственности 30/63</v>
      </c>
      <c r="F16" s="17" t="str">
        <f>"нет"</f>
        <v>нет</v>
      </c>
      <c r="G16" s="17" t="str">
        <f>"нет"</f>
        <v>нет</v>
      </c>
      <c r="H16" s="17" t="str">
        <f>"нет"</f>
        <v>нет</v>
      </c>
      <c r="I16" s="17" t="str">
        <f>"нет"</f>
        <v>нет</v>
      </c>
      <c r="J16" s="17" t="str">
        <f>"автомобиль легковой, LADA 111930, н/д, н/д, н/д, н/д, год выпуска 2010, н/д"</f>
        <v>автомобиль легковой, LADA 111930, н/д, н/д, н/д, н/д, год выпуска 2010, н/д</v>
      </c>
      <c r="K16" s="17" t="str">
        <f>"Сбербанк РФ, Ярославская область, Ярославская область, Ярославский район, пю Красные Ткачи, 42306810477120506024, н/д, н/д, н/д, 3721 руб., н/д"</f>
        <v>Сбербанк РФ, Ярославская область, Ярославская область, Ярославский район, пю Красные Ткачи, 42306810477120506024, н/д, н/д, н/д, 3721 руб., н/д</v>
      </c>
      <c r="L16" s="17" t="str">
        <f>"нет"</f>
        <v>нет</v>
      </c>
      <c r="M16" s="17" t="str">
        <f>"нет"</f>
        <v>нет</v>
      </c>
    </row>
    <row r="17" spans="1:13" ht="114.75">
      <c r="A17" s="16" t="s">
        <v>34</v>
      </c>
      <c r="B17" s="17" t="str">
        <f>"Артамонов Андрей Леонидович, Ярославская область , Ярославский район п. Красные ткачи, Ярославская область, Ярославский район п. Красные Ткачи"</f>
        <v>Артамонов Андрей Леонидович, Ярославская область , Ярославский район п. Красные ткачи, Ярославская область, Ярославский район п. Красные Ткачи</v>
      </c>
      <c r="C17" s="17" t="str">
        <f>"доход от трудовой деятельности(зарплата), ООО ""Эстер"", н/д, н/д; 346960 руб."</f>
        <v>доход от трудовой деятельности(зарплата), ООО "Эстер", н/д, н/д; 346960 руб.</v>
      </c>
      <c r="D17" s="17" t="str">
        <f>"Ярославская область, Ярославская область, Ярославский район, садовый, 420 кв.м., н/д, н/д, н/д"</f>
        <v>Ярославская область, Ярославская область, Ярославский район, садовый, 420 кв.м., н/д, н/д, н/д</v>
      </c>
      <c r="E17" s="17" t="str">
        <f>"нет"</f>
        <v>нет</v>
      </c>
      <c r="F17" s="17" t="str">
        <f>"Ярославская область, Ярославская область, Ярославский район п. Красные Ткачи, 51.2 кв.м., н/д, н/д, н/д"</f>
        <v>Ярославская область, Ярославская область, Ярославский район п. Красные Ткачи, 51.2 кв.м., н/д, н/д, н/д</v>
      </c>
      <c r="G17" s="17" t="str">
        <f>"нет"</f>
        <v>нет</v>
      </c>
      <c r="H17" s="17" t="str">
        <f>"нет"</f>
        <v>нет</v>
      </c>
      <c r="I17" s="17" t="str">
        <f>"нет"</f>
        <v>нет</v>
      </c>
      <c r="J17" s="17" t="str">
        <f>"нет"</f>
        <v>нет</v>
      </c>
      <c r="K17" s="17" t="str">
        <f>"нет"</f>
        <v>нет</v>
      </c>
      <c r="L17" s="17" t="str">
        <f>"нет"</f>
        <v>нет</v>
      </c>
      <c r="M17" s="17" t="str">
        <f>"нет"</f>
        <v>нет</v>
      </c>
    </row>
    <row r="18" spans="1:13" ht="89.25">
      <c r="A18" s="16" t="s">
        <v>35</v>
      </c>
      <c r="B18" s="17" t="str">
        <f>"Груздева Елена Анатольевна, г. Ярославль, Ярославская область, г. Ярославль"</f>
        <v>Груздева Елена Анатольевна, г. Ярославль, Ярославская область, г. Ярославль</v>
      </c>
      <c r="C18" s="17" t="str">
        <f>"нет"</f>
        <v>нет</v>
      </c>
      <c r="D18" s="17" t="str">
        <f>"нет"</f>
        <v>нет</v>
      </c>
      <c r="E18" s="17" t="str">
        <f>"нет"</f>
        <v>нет</v>
      </c>
      <c r="F18" s="17" t="str">
        <f>"Ярославская область, Ярославская область, г. Ярославль, 95 кв.м., н/д, н/д, н/д"</f>
        <v>Ярославская область, Ярославская область, г. Ярославль, 95 кв.м., н/д, н/д, н/д</v>
      </c>
      <c r="G18" s="17" t="str">
        <f>"нет"</f>
        <v>нет</v>
      </c>
      <c r="H18" s="17" t="str">
        <f>"нет"</f>
        <v>нет</v>
      </c>
      <c r="I18" s="17" t="str">
        <f>"нет"</f>
        <v>нет</v>
      </c>
      <c r="J18" s="17" t="str">
        <f>"нет"</f>
        <v>нет</v>
      </c>
      <c r="K18" s="17" t="str">
        <f>"нет"</f>
        <v>нет</v>
      </c>
      <c r="L18" s="17" t="str">
        <f>"нет"</f>
        <v>нет</v>
      </c>
      <c r="M18" s="17" t="str">
        <f>"нет"</f>
        <v>нет</v>
      </c>
    </row>
  </sheetData>
  <mergeCells count="14">
    <mergeCell ref="A6:M6"/>
    <mergeCell ref="A8:A11"/>
    <mergeCell ref="B8:B11"/>
    <mergeCell ref="D8:M8"/>
    <mergeCell ref="C9:C11"/>
    <mergeCell ref="D9:I9"/>
    <mergeCell ref="J10:J11"/>
    <mergeCell ref="K10:K11"/>
    <mergeCell ref="L10:L11"/>
    <mergeCell ref="M10:M11"/>
    <mergeCell ref="A2:M2"/>
    <mergeCell ref="A3:M3"/>
    <mergeCell ref="A4:M4"/>
    <mergeCell ref="A5:M5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2012-08-02T10:27:36Z</dcterms:created>
  <dcterms:modified xsi:type="dcterms:W3CDTF">2012-08-02T10:28:36Z</dcterms:modified>
  <cp:category/>
  <cp:version/>
  <cp:contentType/>
  <cp:contentStatus/>
</cp:coreProperties>
</file>